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kato/Desktop/PSII酸化修飾/Manuscript/Final manuscript and data 231023/source data/Fig.5_source_data/"/>
    </mc:Choice>
  </mc:AlternateContent>
  <xr:revisionPtr revIDLastSave="0" documentId="13_ncr:1_{51065947-A02A-0748-A0EE-8547B4C8B7D2}" xr6:coauthVersionLast="47" xr6:coauthVersionMax="47" xr10:uidLastSave="{00000000-0000-0000-0000-000000000000}"/>
  <bookViews>
    <workbookView xWindow="1000" yWindow="960" windowWidth="27540" windowHeight="16540" xr2:uid="{6AC7DE4F-F8B5-6048-9D78-F6CA2154F33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5" i="1" l="1"/>
  <c r="I33" i="1"/>
  <c r="I32" i="1"/>
  <c r="I31" i="1"/>
  <c r="I27" i="1"/>
  <c r="J31" i="1"/>
  <c r="I22" i="1"/>
  <c r="J29" i="1"/>
  <c r="I34" i="1"/>
  <c r="I30" i="1"/>
  <c r="I29" i="1"/>
  <c r="J26" i="1"/>
  <c r="H25" i="1"/>
  <c r="J36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J28" i="1"/>
  <c r="I26" i="1"/>
  <c r="I28" i="1"/>
  <c r="I36" i="1"/>
  <c r="H22" i="1"/>
  <c r="H26" i="1"/>
  <c r="H28" i="1"/>
  <c r="H36" i="1"/>
  <c r="L3" i="1"/>
  <c r="J3" i="1"/>
  <c r="H3" i="1"/>
  <c r="F3" i="1"/>
  <c r="D3" i="1"/>
  <c r="H27" i="1" l="1"/>
  <c r="J34" i="1"/>
  <c r="H35" i="1"/>
  <c r="H34" i="1"/>
  <c r="H33" i="1"/>
  <c r="H30" i="1"/>
  <c r="I25" i="1"/>
  <c r="J30" i="1"/>
  <c r="H24" i="1"/>
  <c r="H21" i="1"/>
  <c r="H29" i="1"/>
  <c r="I21" i="1"/>
  <c r="J25" i="1"/>
  <c r="J33" i="1"/>
  <c r="J35" i="1"/>
  <c r="J27" i="1"/>
  <c r="H32" i="1"/>
  <c r="I24" i="1"/>
  <c r="J32" i="1"/>
  <c r="H31" i="1"/>
  <c r="H23" i="1"/>
  <c r="I23" i="1"/>
</calcChain>
</file>

<file path=xl/sharedStrings.xml><?xml version="1.0" encoding="utf-8"?>
<sst xmlns="http://schemas.openxmlformats.org/spreadsheetml/2006/main" count="33" uniqueCount="21">
  <si>
    <t>Pulse labelling</t>
    <phoneticPr fontId="1"/>
  </si>
  <si>
    <t>Exp1</t>
    <phoneticPr fontId="1"/>
  </si>
  <si>
    <t>Control</t>
  </si>
  <si>
    <t>Control</t>
    <phoneticPr fontId="1"/>
  </si>
  <si>
    <t>W14F</t>
  </si>
  <si>
    <t>W14F</t>
    <phoneticPr fontId="1"/>
  </si>
  <si>
    <t>W317F</t>
  </si>
  <si>
    <t>W317F</t>
    <phoneticPr fontId="1"/>
  </si>
  <si>
    <t>W14F W317F</t>
  </si>
  <si>
    <t>W14F W317F</t>
    <phoneticPr fontId="1"/>
  </si>
  <si>
    <t>imageJ</t>
    <phoneticPr fontId="1"/>
  </si>
  <si>
    <t>control(4)=1</t>
    <phoneticPr fontId="1"/>
  </si>
  <si>
    <t>Exp2</t>
    <phoneticPr fontId="1"/>
  </si>
  <si>
    <t>Exp3</t>
    <phoneticPr fontId="1"/>
  </si>
  <si>
    <t>Exp4</t>
    <phoneticPr fontId="1"/>
  </si>
  <si>
    <t>Exp5</t>
    <phoneticPr fontId="1"/>
  </si>
  <si>
    <t>Average</t>
  </si>
  <si>
    <t>Average</t>
    <phoneticPr fontId="1"/>
  </si>
  <si>
    <t>SD</t>
  </si>
  <si>
    <t>SD</t>
    <phoneticPr fontId="1"/>
  </si>
  <si>
    <t>T-test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</si>
</sst>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Sheet1!$N$20</c:f>
              <c:strCache>
                <c:ptCount val="1"/>
                <c:pt idx="0">
                  <c:v>Average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Sheet1!$O$21:$O$36</c:f>
                <c:numCache>
                  <c:formatCode>General</c:formatCode>
                  <c:ptCount val="16"/>
                  <c:pt idx="0">
                    <c:v>1.0076121930705624E-2</c:v>
                  </c:pt>
                  <c:pt idx="1">
                    <c:v>8.5695366206782073E-2</c:v>
                  </c:pt>
                  <c:pt idx="2">
                    <c:v>0.23496876724141624</c:v>
                  </c:pt>
                  <c:pt idx="3">
                    <c:v>0</c:v>
                  </c:pt>
                  <c:pt idx="4">
                    <c:v>7.7094581335931917E-2</c:v>
                  </c:pt>
                  <c:pt idx="5">
                    <c:v>0.1578314250091627</c:v>
                  </c:pt>
                  <c:pt idx="6">
                    <c:v>0.33086536107369452</c:v>
                  </c:pt>
                  <c:pt idx="7">
                    <c:v>0.37386065258042411</c:v>
                  </c:pt>
                  <c:pt idx="8">
                    <c:v>3.3701046129705245E-2</c:v>
                  </c:pt>
                  <c:pt idx="9">
                    <c:v>0.11593327900478712</c:v>
                  </c:pt>
                  <c:pt idx="10">
                    <c:v>0.20477272192477522</c:v>
                  </c:pt>
                  <c:pt idx="11">
                    <c:v>0.27065925373096134</c:v>
                  </c:pt>
                  <c:pt idx="12">
                    <c:v>9.9226481742276093E-2</c:v>
                  </c:pt>
                  <c:pt idx="13">
                    <c:v>0.33609473283599767</c:v>
                  </c:pt>
                  <c:pt idx="14">
                    <c:v>0.50581153890831099</c:v>
                  </c:pt>
                  <c:pt idx="15">
                    <c:v>0.46200193262037009</c:v>
                  </c:pt>
                </c:numCache>
              </c:numRef>
            </c:plus>
            <c:minus>
              <c:numRef>
                <c:f>Sheet1!$O$21:$O$36</c:f>
                <c:numCache>
                  <c:formatCode>General</c:formatCode>
                  <c:ptCount val="16"/>
                  <c:pt idx="0">
                    <c:v>1.0076121930705624E-2</c:v>
                  </c:pt>
                  <c:pt idx="1">
                    <c:v>8.5695366206782073E-2</c:v>
                  </c:pt>
                  <c:pt idx="2">
                    <c:v>0.23496876724141624</c:v>
                  </c:pt>
                  <c:pt idx="3">
                    <c:v>0</c:v>
                  </c:pt>
                  <c:pt idx="4">
                    <c:v>7.7094581335931917E-2</c:v>
                  </c:pt>
                  <c:pt idx="5">
                    <c:v>0.1578314250091627</c:v>
                  </c:pt>
                  <c:pt idx="6">
                    <c:v>0.33086536107369452</c:v>
                  </c:pt>
                  <c:pt idx="7">
                    <c:v>0.37386065258042411</c:v>
                  </c:pt>
                  <c:pt idx="8">
                    <c:v>3.3701046129705245E-2</c:v>
                  </c:pt>
                  <c:pt idx="9">
                    <c:v>0.11593327900478712</c:v>
                  </c:pt>
                  <c:pt idx="10">
                    <c:v>0.20477272192477522</c:v>
                  </c:pt>
                  <c:pt idx="11">
                    <c:v>0.27065925373096134</c:v>
                  </c:pt>
                  <c:pt idx="12">
                    <c:v>9.9226481742276093E-2</c:v>
                  </c:pt>
                  <c:pt idx="13">
                    <c:v>0.33609473283599767</c:v>
                  </c:pt>
                  <c:pt idx="14">
                    <c:v>0.50581153890831099</c:v>
                  </c:pt>
                  <c:pt idx="15">
                    <c:v>0.46200193262037009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multiLvlStrRef>
              <c:f>Sheet1!$L$21:$M$36</c:f>
              <c:multiLvlStrCache>
                <c:ptCount val="16"/>
                <c:lvl>
                  <c:pt idx="0">
                    <c:v>0</c:v>
                  </c:pt>
                  <c:pt idx="1">
                    <c:v>1</c:v>
                  </c:pt>
                  <c:pt idx="2">
                    <c:v>2</c:v>
                  </c:pt>
                  <c:pt idx="3">
                    <c:v>4</c:v>
                  </c:pt>
                  <c:pt idx="4">
                    <c:v>0</c:v>
                  </c:pt>
                  <c:pt idx="5">
                    <c:v>1</c:v>
                  </c:pt>
                  <c:pt idx="6">
                    <c:v>2</c:v>
                  </c:pt>
                  <c:pt idx="7">
                    <c:v>4</c:v>
                  </c:pt>
                  <c:pt idx="8">
                    <c:v>0</c:v>
                  </c:pt>
                  <c:pt idx="9">
                    <c:v>1</c:v>
                  </c:pt>
                  <c:pt idx="10">
                    <c:v>2</c:v>
                  </c:pt>
                  <c:pt idx="11">
                    <c:v>4</c:v>
                  </c:pt>
                  <c:pt idx="12">
                    <c:v>0</c:v>
                  </c:pt>
                  <c:pt idx="13">
                    <c:v>1</c:v>
                  </c:pt>
                  <c:pt idx="14">
                    <c:v>2</c:v>
                  </c:pt>
                  <c:pt idx="15">
                    <c:v>4</c:v>
                  </c:pt>
                </c:lvl>
                <c:lvl>
                  <c:pt idx="0">
                    <c:v>Control</c:v>
                  </c:pt>
                  <c:pt idx="4">
                    <c:v>W14F</c:v>
                  </c:pt>
                  <c:pt idx="8">
                    <c:v>W317F</c:v>
                  </c:pt>
                  <c:pt idx="12">
                    <c:v>W14F W317F</c:v>
                  </c:pt>
                </c:lvl>
              </c:multiLvlStrCache>
            </c:multiLvlStrRef>
          </c:cat>
          <c:val>
            <c:numRef>
              <c:f>Sheet1!$N$21:$N$36</c:f>
              <c:numCache>
                <c:formatCode>General</c:formatCode>
                <c:ptCount val="16"/>
                <c:pt idx="0">
                  <c:v>5.0184216992443478E-2</c:v>
                </c:pt>
                <c:pt idx="1">
                  <c:v>0.23953220365493716</c:v>
                </c:pt>
                <c:pt idx="2">
                  <c:v>0.52310335649710882</c:v>
                </c:pt>
                <c:pt idx="3">
                  <c:v>1</c:v>
                </c:pt>
                <c:pt idx="4">
                  <c:v>0.12316164026274423</c:v>
                </c:pt>
                <c:pt idx="5">
                  <c:v>0.33319787198606421</c:v>
                </c:pt>
                <c:pt idx="6">
                  <c:v>0.71298621654317085</c:v>
                </c:pt>
                <c:pt idx="7">
                  <c:v>1.1108567810297338</c:v>
                </c:pt>
                <c:pt idx="8">
                  <c:v>9.4267061050001752E-2</c:v>
                </c:pt>
                <c:pt idx="9">
                  <c:v>0.25464410394742931</c:v>
                </c:pt>
                <c:pt idx="10">
                  <c:v>0.53970261754223869</c:v>
                </c:pt>
                <c:pt idx="11">
                  <c:v>0.93383499360191402</c:v>
                </c:pt>
                <c:pt idx="12">
                  <c:v>0.17304884960870348</c:v>
                </c:pt>
                <c:pt idx="13">
                  <c:v>0.54948710284830693</c:v>
                </c:pt>
                <c:pt idx="14">
                  <c:v>0.96277387839155659</c:v>
                </c:pt>
                <c:pt idx="15">
                  <c:v>1.2373063114564729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04-1940-8597-EEF91FD21C7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946616960"/>
        <c:axId val="946618640"/>
      </c:barChart>
      <c:catAx>
        <c:axId val="946616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46618640"/>
        <c:crosses val="autoZero"/>
        <c:auto val="1"/>
        <c:lblAlgn val="ctr"/>
        <c:lblOffset val="100"/>
        <c:noMultiLvlLbl val="0"/>
      </c:catAx>
      <c:valAx>
        <c:axId val="9466186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46616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673100</xdr:colOff>
      <xdr:row>19</xdr:row>
      <xdr:rowOff>76200</xdr:rowOff>
    </xdr:from>
    <xdr:to>
      <xdr:col>20</xdr:col>
      <xdr:colOff>704850</xdr:colOff>
      <xdr:row>34</xdr:row>
      <xdr:rowOff>241300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6618386-DFB4-0248-BDE7-F32A52250E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4A71B-9D0B-5445-838A-DE0DC424AD4D}">
  <dimension ref="A1:O36"/>
  <sheetViews>
    <sheetView tabSelected="1" topLeftCell="D11" workbookViewId="0">
      <selection activeCell="J38" sqref="J38"/>
    </sheetView>
  </sheetViews>
  <sheetFormatPr baseColWidth="10" defaultRowHeight="20"/>
  <cols>
    <col min="1" max="1" width="12.42578125" customWidth="1"/>
  </cols>
  <sheetData>
    <row r="1" spans="1:12">
      <c r="A1" t="s">
        <v>0</v>
      </c>
      <c r="C1" t="s">
        <v>1</v>
      </c>
      <c r="E1" t="s">
        <v>12</v>
      </c>
      <c r="G1" t="s">
        <v>13</v>
      </c>
      <c r="I1" t="s">
        <v>14</v>
      </c>
      <c r="K1" t="s">
        <v>15</v>
      </c>
    </row>
    <row r="2" spans="1:12">
      <c r="C2" t="s">
        <v>10</v>
      </c>
      <c r="D2" t="s">
        <v>11</v>
      </c>
      <c r="E2" t="s">
        <v>10</v>
      </c>
      <c r="F2" t="s">
        <v>11</v>
      </c>
      <c r="G2" t="s">
        <v>10</v>
      </c>
      <c r="H2" t="s">
        <v>11</v>
      </c>
      <c r="I2" t="s">
        <v>10</v>
      </c>
      <c r="J2" t="s">
        <v>11</v>
      </c>
      <c r="K2" t="s">
        <v>10</v>
      </c>
      <c r="L2" t="s">
        <v>11</v>
      </c>
    </row>
    <row r="3" spans="1:12">
      <c r="A3" t="s">
        <v>3</v>
      </c>
      <c r="B3">
        <v>0</v>
      </c>
      <c r="C3">
        <v>1081.3969999999999</v>
      </c>
      <c r="D3">
        <f>C3/27135.966</f>
        <v>3.9851059660083593E-2</v>
      </c>
      <c r="E3">
        <v>1927.125</v>
      </c>
      <c r="F3">
        <f>E3/30116.936</f>
        <v>6.3988082984271707E-2</v>
      </c>
      <c r="G3">
        <v>1105.5060000000001</v>
      </c>
      <c r="H3">
        <f>G3/19597.078</f>
        <v>5.6411777306800533E-2</v>
      </c>
      <c r="I3">
        <v>296.36399999999998</v>
      </c>
      <c r="J3">
        <f>I3/7065.489</f>
        <v>4.1945292109293493E-2</v>
      </c>
      <c r="K3">
        <v>585.43499999999995</v>
      </c>
      <c r="L3">
        <f>K3/12015.116</f>
        <v>4.8724872901768065E-2</v>
      </c>
    </row>
    <row r="4" spans="1:12">
      <c r="B4">
        <v>1</v>
      </c>
      <c r="C4">
        <v>6815.9449999999997</v>
      </c>
      <c r="D4">
        <f t="shared" ref="D4:D18" si="0">C4/27135.966</f>
        <v>0.25117753316760494</v>
      </c>
      <c r="E4">
        <v>10803.673000000001</v>
      </c>
      <c r="F4">
        <f t="shared" ref="F4:F18" si="1">E4/30116.936</f>
        <v>0.35872417433167836</v>
      </c>
      <c r="G4">
        <v>4076.6190000000001</v>
      </c>
      <c r="H4">
        <f t="shared" ref="H4:H18" si="2">G4/19597.078</f>
        <v>0.20802177753234435</v>
      </c>
      <c r="I4">
        <v>864.74900000000002</v>
      </c>
      <c r="J4">
        <f t="shared" ref="J4:J18" si="3">I4/7065.489</f>
        <v>0.12239053800805579</v>
      </c>
      <c r="K4">
        <v>3092.0540000000001</v>
      </c>
      <c r="L4">
        <f t="shared" ref="L4:L18" si="4">K4/12015.116</f>
        <v>0.25734699523500232</v>
      </c>
    </row>
    <row r="5" spans="1:12">
      <c r="B5">
        <v>2</v>
      </c>
      <c r="C5">
        <v>10315.037</v>
      </c>
      <c r="D5">
        <f t="shared" si="0"/>
        <v>0.38012418647635393</v>
      </c>
      <c r="E5">
        <v>27855.593000000001</v>
      </c>
      <c r="F5">
        <f t="shared" si="1"/>
        <v>0.92491457298312152</v>
      </c>
      <c r="G5">
        <v>7677.9449999999997</v>
      </c>
      <c r="H5">
        <f t="shared" si="2"/>
        <v>0.39179029649216068</v>
      </c>
      <c r="I5">
        <v>2663.4470000000001</v>
      </c>
      <c r="J5">
        <f t="shared" si="3"/>
        <v>0.37696569904786498</v>
      </c>
      <c r="K5">
        <v>6508.8530000000001</v>
      </c>
      <c r="L5">
        <f t="shared" si="4"/>
        <v>0.54172202748604337</v>
      </c>
    </row>
    <row r="6" spans="1:12">
      <c r="B6">
        <v>4</v>
      </c>
      <c r="C6">
        <v>27135.966</v>
      </c>
      <c r="D6">
        <f t="shared" si="0"/>
        <v>1</v>
      </c>
      <c r="E6">
        <v>30116.936000000002</v>
      </c>
      <c r="F6">
        <f t="shared" si="1"/>
        <v>1</v>
      </c>
      <c r="G6">
        <v>19597.078000000001</v>
      </c>
      <c r="H6">
        <f t="shared" si="2"/>
        <v>1</v>
      </c>
      <c r="I6">
        <v>7065.4889999999996</v>
      </c>
      <c r="J6">
        <f t="shared" si="3"/>
        <v>1</v>
      </c>
      <c r="K6">
        <v>12015.116</v>
      </c>
      <c r="L6">
        <f t="shared" si="4"/>
        <v>1</v>
      </c>
    </row>
    <row r="7" spans="1:12">
      <c r="A7" t="s">
        <v>5</v>
      </c>
      <c r="B7">
        <v>0</v>
      </c>
      <c r="C7">
        <v>7065.2079999999996</v>
      </c>
      <c r="D7">
        <f t="shared" si="0"/>
        <v>0.26036323895747804</v>
      </c>
      <c r="E7">
        <v>2824.3679999999999</v>
      </c>
      <c r="F7">
        <f t="shared" si="1"/>
        <v>9.3780057838553019E-2</v>
      </c>
      <c r="G7">
        <v>1476.5060000000001</v>
      </c>
      <c r="H7">
        <f t="shared" si="2"/>
        <v>7.5343171058460862E-2</v>
      </c>
      <c r="I7">
        <v>659.26300000000003</v>
      </c>
      <c r="J7">
        <f t="shared" si="3"/>
        <v>9.3307483742455774E-2</v>
      </c>
      <c r="K7">
        <v>1117.577</v>
      </c>
      <c r="L7">
        <f t="shared" si="4"/>
        <v>9.3014249716773439E-2</v>
      </c>
    </row>
    <row r="8" spans="1:12">
      <c r="B8">
        <v>1</v>
      </c>
      <c r="C8">
        <v>15444.664000000001</v>
      </c>
      <c r="D8">
        <f t="shared" si="0"/>
        <v>0.56915843718259373</v>
      </c>
      <c r="E8">
        <v>7865.7020000000002</v>
      </c>
      <c r="F8">
        <f t="shared" si="1"/>
        <v>0.26117205282768474</v>
      </c>
      <c r="G8">
        <v>3414.3760000000002</v>
      </c>
      <c r="H8">
        <f t="shared" si="2"/>
        <v>0.17422883146150667</v>
      </c>
      <c r="I8">
        <v>2917.0329999999999</v>
      </c>
      <c r="J8">
        <f t="shared" si="3"/>
        <v>0.41285649160305821</v>
      </c>
      <c r="K8">
        <v>2986.64</v>
      </c>
      <c r="L8">
        <f t="shared" si="4"/>
        <v>0.2485735468554777</v>
      </c>
    </row>
    <row r="9" spans="1:12">
      <c r="B9">
        <v>2</v>
      </c>
      <c r="C9">
        <v>25085.321</v>
      </c>
      <c r="D9">
        <f t="shared" si="0"/>
        <v>0.92443073520950014</v>
      </c>
      <c r="E9">
        <v>18634.986000000001</v>
      </c>
      <c r="F9">
        <f t="shared" si="1"/>
        <v>0.61875437793539156</v>
      </c>
      <c r="G9">
        <v>6159.1959999999999</v>
      </c>
      <c r="H9">
        <f t="shared" si="2"/>
        <v>0.31429154897480122</v>
      </c>
      <c r="I9">
        <v>8185.0950000000003</v>
      </c>
      <c r="J9">
        <f t="shared" si="3"/>
        <v>1.1584612190323982</v>
      </c>
      <c r="K9">
        <v>6596.2169999999996</v>
      </c>
      <c r="L9">
        <f t="shared" si="4"/>
        <v>0.54899320156376352</v>
      </c>
    </row>
    <row r="10" spans="1:12">
      <c r="B10">
        <v>4</v>
      </c>
      <c r="C10">
        <v>28783.572</v>
      </c>
      <c r="D10">
        <f t="shared" si="0"/>
        <v>1.060716688692785</v>
      </c>
      <c r="E10">
        <v>27014.108</v>
      </c>
      <c r="F10">
        <f t="shared" si="1"/>
        <v>0.89697398168259879</v>
      </c>
      <c r="G10">
        <v>14422.621999999999</v>
      </c>
      <c r="H10">
        <f t="shared" si="2"/>
        <v>0.73595777901174853</v>
      </c>
      <c r="I10">
        <v>12142.468000000001</v>
      </c>
      <c r="J10">
        <f t="shared" si="3"/>
        <v>1.7185601732590627</v>
      </c>
      <c r="K10">
        <v>13722.166999999999</v>
      </c>
      <c r="L10">
        <f t="shared" si="4"/>
        <v>1.1420752825024743</v>
      </c>
    </row>
    <row r="11" spans="1:12">
      <c r="A11" t="s">
        <v>7</v>
      </c>
      <c r="B11">
        <v>0</v>
      </c>
      <c r="C11">
        <v>2337.8530000000001</v>
      </c>
      <c r="D11">
        <f t="shared" si="0"/>
        <v>8.6153299278160941E-2</v>
      </c>
      <c r="E11">
        <v>1199.2049999999999</v>
      </c>
      <c r="F11">
        <f t="shared" si="1"/>
        <v>3.9818293600650471E-2</v>
      </c>
      <c r="G11">
        <v>2354.6480000000001</v>
      </c>
      <c r="H11">
        <f t="shared" si="2"/>
        <v>0.1201530146484083</v>
      </c>
      <c r="I11">
        <v>860.72799999999995</v>
      </c>
      <c r="J11">
        <f t="shared" si="3"/>
        <v>0.12182143373232907</v>
      </c>
      <c r="K11">
        <v>1242.2339999999999</v>
      </c>
      <c r="L11">
        <f t="shared" si="4"/>
        <v>0.10338926399046001</v>
      </c>
    </row>
    <row r="12" spans="1:12">
      <c r="B12">
        <v>1</v>
      </c>
      <c r="C12">
        <v>8041.451</v>
      </c>
      <c r="D12">
        <f t="shared" si="0"/>
        <v>0.29633922005945912</v>
      </c>
      <c r="E12">
        <v>3111.7820000000002</v>
      </c>
      <c r="F12">
        <f t="shared" si="1"/>
        <v>0.10332332611790257</v>
      </c>
      <c r="G12">
        <v>7151.4589999999998</v>
      </c>
      <c r="H12">
        <f t="shared" si="2"/>
        <v>0.36492476072198105</v>
      </c>
      <c r="I12">
        <v>1146.163</v>
      </c>
      <c r="J12">
        <f t="shared" si="3"/>
        <v>0.16221991145977299</v>
      </c>
      <c r="K12">
        <v>4162.1959999999999</v>
      </c>
      <c r="L12">
        <f t="shared" si="4"/>
        <v>0.34641330137803078</v>
      </c>
    </row>
    <row r="13" spans="1:12">
      <c r="B13">
        <v>2</v>
      </c>
      <c r="C13">
        <v>15200.007</v>
      </c>
      <c r="D13">
        <f t="shared" si="0"/>
        <v>0.5601424692233179</v>
      </c>
      <c r="E13">
        <v>7718.0659999999998</v>
      </c>
      <c r="F13">
        <f t="shared" si="1"/>
        <v>0.25626996052984935</v>
      </c>
      <c r="G13">
        <v>15238.936</v>
      </c>
      <c r="H13">
        <f t="shared" si="2"/>
        <v>0.7776126624591686</v>
      </c>
      <c r="I13">
        <v>3035.6689999999999</v>
      </c>
      <c r="J13">
        <f t="shared" si="3"/>
        <v>0.42964740303183546</v>
      </c>
      <c r="K13">
        <v>8108.2879999999996</v>
      </c>
      <c r="L13">
        <f t="shared" si="4"/>
        <v>0.67484059246702233</v>
      </c>
    </row>
    <row r="14" spans="1:12">
      <c r="B14">
        <v>4</v>
      </c>
      <c r="C14">
        <v>26170.906999999999</v>
      </c>
      <c r="D14">
        <f t="shared" si="0"/>
        <v>0.96443616564083245</v>
      </c>
      <c r="E14">
        <v>18353.936000000002</v>
      </c>
      <c r="F14">
        <f t="shared" si="1"/>
        <v>0.60942241933243146</v>
      </c>
      <c r="G14">
        <v>22672.458999999999</v>
      </c>
      <c r="H14">
        <f t="shared" si="2"/>
        <v>1.1569305893460238</v>
      </c>
      <c r="I14">
        <v>5015.0540000000001</v>
      </c>
      <c r="J14">
        <f t="shared" si="3"/>
        <v>0.70979574096003839</v>
      </c>
      <c r="K14">
        <v>14761.652</v>
      </c>
      <c r="L14">
        <f t="shared" si="4"/>
        <v>1.2285900527302442</v>
      </c>
    </row>
    <row r="15" spans="1:12">
      <c r="A15" t="s">
        <v>9</v>
      </c>
      <c r="B15">
        <v>0</v>
      </c>
      <c r="C15">
        <v>3735.116</v>
      </c>
      <c r="D15">
        <f t="shared" si="0"/>
        <v>0.13764448260290421</v>
      </c>
      <c r="E15">
        <v>1368.326</v>
      </c>
      <c r="F15">
        <f t="shared" si="1"/>
        <v>4.5433771881708017E-2</v>
      </c>
      <c r="G15">
        <v>3202.3470000000002</v>
      </c>
      <c r="H15">
        <f t="shared" si="2"/>
        <v>0.16340941236239404</v>
      </c>
      <c r="I15">
        <v>2246.0120000000002</v>
      </c>
      <c r="J15">
        <f t="shared" si="3"/>
        <v>0.31788486260469734</v>
      </c>
      <c r="K15">
        <v>2413.4969999999998</v>
      </c>
      <c r="L15">
        <f t="shared" si="4"/>
        <v>0.20087171859181382</v>
      </c>
    </row>
    <row r="16" spans="1:12">
      <c r="B16">
        <v>1</v>
      </c>
      <c r="C16">
        <v>9512.643</v>
      </c>
      <c r="D16">
        <f t="shared" si="0"/>
        <v>0.3505547950642332</v>
      </c>
      <c r="E16">
        <v>4141.0240000000003</v>
      </c>
      <c r="F16">
        <f t="shared" si="1"/>
        <v>0.13749818374618189</v>
      </c>
      <c r="G16">
        <v>9481.6929999999993</v>
      </c>
      <c r="H16">
        <f t="shared" si="2"/>
        <v>0.48383197739989597</v>
      </c>
      <c r="I16">
        <v>6755.4390000000003</v>
      </c>
      <c r="J16">
        <f t="shared" si="3"/>
        <v>0.95611768697113542</v>
      </c>
      <c r="K16">
        <v>9845.5810000000001</v>
      </c>
      <c r="L16">
        <f t="shared" si="4"/>
        <v>0.819432871060088</v>
      </c>
    </row>
    <row r="17" spans="1:15">
      <c r="B17">
        <v>2</v>
      </c>
      <c r="C17">
        <v>18817.877</v>
      </c>
      <c r="D17">
        <f t="shared" si="0"/>
        <v>0.69346626539847522</v>
      </c>
      <c r="E17">
        <v>8305.3089999999993</v>
      </c>
      <c r="F17">
        <f t="shared" si="1"/>
        <v>0.27576872361783411</v>
      </c>
      <c r="G17">
        <v>18789.614000000001</v>
      </c>
      <c r="H17">
        <f t="shared" si="2"/>
        <v>0.95879671448978265</v>
      </c>
      <c r="I17">
        <v>11461.388000000001</v>
      </c>
      <c r="J17">
        <f t="shared" si="3"/>
        <v>1.6221648636067514</v>
      </c>
      <c r="K17">
        <v>13343.852999999999</v>
      </c>
      <c r="L17">
        <f t="shared" si="4"/>
        <v>1.1105887783355566</v>
      </c>
    </row>
    <row r="18" spans="1:15">
      <c r="B18">
        <v>4</v>
      </c>
      <c r="C18">
        <v>25325.685000000001</v>
      </c>
      <c r="D18">
        <f t="shared" si="0"/>
        <v>0.93328849984555551</v>
      </c>
      <c r="E18">
        <v>20508.977999999999</v>
      </c>
      <c r="F18">
        <f t="shared" si="1"/>
        <v>0.68097823762682896</v>
      </c>
      <c r="G18">
        <v>27316.601999999999</v>
      </c>
      <c r="H18">
        <f t="shared" si="2"/>
        <v>1.3939119903487651</v>
      </c>
      <c r="I18">
        <v>13346.217000000001</v>
      </c>
      <c r="J18">
        <f t="shared" si="3"/>
        <v>1.8889304052415907</v>
      </c>
      <c r="K18">
        <v>15492.56</v>
      </c>
      <c r="L18">
        <f t="shared" si="4"/>
        <v>1.2894224242196246</v>
      </c>
    </row>
    <row r="20" spans="1:15">
      <c r="C20">
        <v>1</v>
      </c>
      <c r="D20">
        <v>2</v>
      </c>
      <c r="E20">
        <v>3</v>
      </c>
      <c r="F20">
        <v>4</v>
      </c>
      <c r="G20">
        <v>5</v>
      </c>
      <c r="H20" t="s">
        <v>17</v>
      </c>
      <c r="I20" t="s">
        <v>19</v>
      </c>
      <c r="J20" t="s">
        <v>20</v>
      </c>
      <c r="N20" t="s">
        <v>16</v>
      </c>
      <c r="O20" t="s">
        <v>18</v>
      </c>
    </row>
    <row r="21" spans="1:15">
      <c r="A21" t="s">
        <v>3</v>
      </c>
      <c r="B21">
        <v>0</v>
      </c>
      <c r="C21">
        <v>3.9851059660083593E-2</v>
      </c>
      <c r="D21">
        <v>6.3988082984271707E-2</v>
      </c>
      <c r="E21">
        <v>5.6411777306800533E-2</v>
      </c>
      <c r="F21">
        <v>4.1945292109293493E-2</v>
      </c>
      <c r="G21">
        <v>4.8724872901768065E-2</v>
      </c>
      <c r="H21">
        <f>AVERAGE(C21:G21)</f>
        <v>5.0184216992443478E-2</v>
      </c>
      <c r="I21">
        <f>STDEV(C21:G21)</f>
        <v>1.0076121930705624E-2</v>
      </c>
      <c r="L21" t="s">
        <v>2</v>
      </c>
      <c r="M21">
        <v>0</v>
      </c>
      <c r="N21">
        <v>5.0184216992443478E-2</v>
      </c>
      <c r="O21">
        <v>1.0076121930705624E-2</v>
      </c>
    </row>
    <row r="22" spans="1:15">
      <c r="B22">
        <v>1</v>
      </c>
      <c r="C22">
        <v>0.25117753316760494</v>
      </c>
      <c r="D22">
        <v>0.35872417433167836</v>
      </c>
      <c r="E22">
        <v>0.20802177753234435</v>
      </c>
      <c r="F22">
        <v>0.12239053800805579</v>
      </c>
      <c r="G22">
        <v>0.25734699523500232</v>
      </c>
      <c r="H22">
        <f t="shared" ref="H22:H36" si="5">AVERAGE(C22:G22)</f>
        <v>0.23953220365493716</v>
      </c>
      <c r="I22">
        <f t="shared" ref="I22:I36" si="6">STDEV(C22:G22)</f>
        <v>8.5695366206782073E-2</v>
      </c>
      <c r="M22">
        <v>1</v>
      </c>
      <c r="N22">
        <v>0.23953220365493716</v>
      </c>
      <c r="O22">
        <v>8.5695366206782073E-2</v>
      </c>
    </row>
    <row r="23" spans="1:15">
      <c r="B23">
        <v>2</v>
      </c>
      <c r="C23">
        <v>0.38012418647635393</v>
      </c>
      <c r="D23">
        <v>0.92491457298312152</v>
      </c>
      <c r="E23">
        <v>0.39179029649216068</v>
      </c>
      <c r="F23">
        <v>0.37696569904786498</v>
      </c>
      <c r="G23">
        <v>0.54172202748604337</v>
      </c>
      <c r="H23">
        <f t="shared" si="5"/>
        <v>0.52310335649710882</v>
      </c>
      <c r="I23">
        <f t="shared" si="6"/>
        <v>0.23496876724141624</v>
      </c>
      <c r="M23">
        <v>2</v>
      </c>
      <c r="N23">
        <v>0.52310335649710882</v>
      </c>
      <c r="O23">
        <v>0.23496876724141624</v>
      </c>
    </row>
    <row r="24" spans="1:15">
      <c r="B24">
        <v>4</v>
      </c>
      <c r="C24">
        <v>1</v>
      </c>
      <c r="D24">
        <v>1</v>
      </c>
      <c r="E24">
        <v>1</v>
      </c>
      <c r="F24">
        <v>1</v>
      </c>
      <c r="G24">
        <v>1</v>
      </c>
      <c r="H24">
        <f t="shared" si="5"/>
        <v>1</v>
      </c>
      <c r="I24">
        <f t="shared" si="6"/>
        <v>0</v>
      </c>
      <c r="M24">
        <v>4</v>
      </c>
      <c r="N24">
        <v>1</v>
      </c>
      <c r="O24">
        <v>0</v>
      </c>
    </row>
    <row r="25" spans="1:15">
      <c r="A25" t="s">
        <v>5</v>
      </c>
      <c r="B25">
        <v>0</v>
      </c>
      <c r="C25">
        <v>0.26036323895747804</v>
      </c>
      <c r="D25">
        <v>9.3780057838553019E-2</v>
      </c>
      <c r="E25">
        <v>7.5343171058460862E-2</v>
      </c>
      <c r="F25">
        <v>9.3307483742455774E-2</v>
      </c>
      <c r="G25">
        <v>9.3014249716773439E-2</v>
      </c>
      <c r="H25">
        <f t="shared" si="5"/>
        <v>0.12316164026274423</v>
      </c>
      <c r="I25">
        <f t="shared" si="6"/>
        <v>7.7094581335931917E-2</v>
      </c>
      <c r="J25">
        <f>TTEST(C21:G21,C25:G25,2,1)</f>
        <v>0.12212671979392996</v>
      </c>
      <c r="L25" t="s">
        <v>4</v>
      </c>
      <c r="M25">
        <v>0</v>
      </c>
      <c r="N25">
        <v>0.12316164026274423</v>
      </c>
      <c r="O25">
        <v>7.7094581335931917E-2</v>
      </c>
    </row>
    <row r="26" spans="1:15">
      <c r="B26">
        <v>1</v>
      </c>
      <c r="C26">
        <v>0.56915843718259373</v>
      </c>
      <c r="D26">
        <v>0.26117205282768474</v>
      </c>
      <c r="E26">
        <v>0.17422883146150667</v>
      </c>
      <c r="F26">
        <v>0.41285649160305821</v>
      </c>
      <c r="G26">
        <v>0.2485735468554777</v>
      </c>
      <c r="H26">
        <f t="shared" si="5"/>
        <v>0.33319787198606421</v>
      </c>
      <c r="I26">
        <f t="shared" si="6"/>
        <v>0.1578314250091627</v>
      </c>
      <c r="J26">
        <f t="shared" ref="J26:J28" si="7">TTEST(C22:G22,C26:G26,2,1)</f>
        <v>0.34362084858919467</v>
      </c>
      <c r="M26">
        <v>1</v>
      </c>
      <c r="N26">
        <v>0.33319787198606421</v>
      </c>
      <c r="O26">
        <v>0.1578314250091627</v>
      </c>
    </row>
    <row r="27" spans="1:15">
      <c r="B27">
        <v>2</v>
      </c>
      <c r="C27">
        <v>0.92443073520950014</v>
      </c>
      <c r="D27">
        <v>0.61875437793539156</v>
      </c>
      <c r="E27">
        <v>0.31429154897480122</v>
      </c>
      <c r="F27">
        <v>1.1584612190323982</v>
      </c>
      <c r="G27">
        <v>0.54899320156376352</v>
      </c>
      <c r="H27">
        <f t="shared" si="5"/>
        <v>0.71298621654317085</v>
      </c>
      <c r="I27">
        <f t="shared" si="6"/>
        <v>0.33086536107369452</v>
      </c>
      <c r="J27">
        <f t="shared" si="7"/>
        <v>0.40315242163239762</v>
      </c>
      <c r="M27">
        <v>2</v>
      </c>
      <c r="N27">
        <v>0.71298621654317085</v>
      </c>
      <c r="O27">
        <v>0.33086536107369452</v>
      </c>
    </row>
    <row r="28" spans="1:15">
      <c r="B28">
        <v>4</v>
      </c>
      <c r="C28">
        <v>1.060716688692785</v>
      </c>
      <c r="D28">
        <v>0.89697398168259879</v>
      </c>
      <c r="E28">
        <v>0.73595777901174853</v>
      </c>
      <c r="F28">
        <v>1.7185601732590627</v>
      </c>
      <c r="G28">
        <v>1.1420752825024743</v>
      </c>
      <c r="H28">
        <f t="shared" si="5"/>
        <v>1.1108567810297338</v>
      </c>
      <c r="I28">
        <f t="shared" si="6"/>
        <v>0.37386065258042411</v>
      </c>
      <c r="J28">
        <f t="shared" si="7"/>
        <v>0.54356468080058229</v>
      </c>
      <c r="M28">
        <v>4</v>
      </c>
      <c r="N28">
        <v>1.1108567810297338</v>
      </c>
      <c r="O28">
        <v>0.37386065258042411</v>
      </c>
    </row>
    <row r="29" spans="1:15">
      <c r="A29" t="s">
        <v>7</v>
      </c>
      <c r="B29">
        <v>0</v>
      </c>
      <c r="C29">
        <v>8.6153299278160941E-2</v>
      </c>
      <c r="D29">
        <v>3.9818293600650471E-2</v>
      </c>
      <c r="E29">
        <v>0.1201530146484083</v>
      </c>
      <c r="F29">
        <v>0.12182143373232907</v>
      </c>
      <c r="G29">
        <v>0.10338926399046001</v>
      </c>
      <c r="H29">
        <f t="shared" si="5"/>
        <v>9.4267061050001752E-2</v>
      </c>
      <c r="I29">
        <f t="shared" si="6"/>
        <v>3.3701046129705224E-2</v>
      </c>
      <c r="J29">
        <f>TTEST(C21:G21,C29:G29,2,1)</f>
        <v>6.9985670309635872E-2</v>
      </c>
      <c r="L29" t="s">
        <v>6</v>
      </c>
      <c r="M29">
        <v>0</v>
      </c>
      <c r="N29">
        <v>9.4267061050001752E-2</v>
      </c>
      <c r="O29">
        <v>3.3701046129705245E-2</v>
      </c>
    </row>
    <row r="30" spans="1:15">
      <c r="B30">
        <v>1</v>
      </c>
      <c r="C30">
        <v>0.29633922005945912</v>
      </c>
      <c r="D30">
        <v>0.10332332611790257</v>
      </c>
      <c r="E30">
        <v>0.36492476072198105</v>
      </c>
      <c r="F30">
        <v>0.16221991145977299</v>
      </c>
      <c r="G30">
        <v>0.34641330137803078</v>
      </c>
      <c r="H30">
        <f t="shared" si="5"/>
        <v>0.25464410394742931</v>
      </c>
      <c r="I30">
        <f t="shared" si="6"/>
        <v>0.11593327900478712</v>
      </c>
      <c r="J30">
        <f t="shared" ref="J30:J32" si="8">TTEST(C22:G22,C30:G30,2,1)</f>
        <v>0.84142728819198687</v>
      </c>
      <c r="M30">
        <v>1</v>
      </c>
      <c r="N30">
        <v>0.25464410394742931</v>
      </c>
      <c r="O30">
        <v>0.11593327900478712</v>
      </c>
    </row>
    <row r="31" spans="1:15">
      <c r="B31">
        <v>2</v>
      </c>
      <c r="C31">
        <v>0.5601424692233179</v>
      </c>
      <c r="D31">
        <v>0.25626996052984935</v>
      </c>
      <c r="E31">
        <v>0.7776126624591686</v>
      </c>
      <c r="F31">
        <v>0.42964740303183546</v>
      </c>
      <c r="G31">
        <v>0.67484059246702233</v>
      </c>
      <c r="H31">
        <f t="shared" si="5"/>
        <v>0.53970261754223869</v>
      </c>
      <c r="I31">
        <f t="shared" si="6"/>
        <v>0.20477272192477522</v>
      </c>
      <c r="J31">
        <f t="shared" si="8"/>
        <v>0.93093048954704316</v>
      </c>
      <c r="M31">
        <v>2</v>
      </c>
      <c r="N31">
        <v>0.53970261754223869</v>
      </c>
      <c r="O31">
        <v>0.20477272192477522</v>
      </c>
    </row>
    <row r="32" spans="1:15">
      <c r="B32">
        <v>4</v>
      </c>
      <c r="C32">
        <v>0.96443616564083245</v>
      </c>
      <c r="D32">
        <v>0.60942241933243146</v>
      </c>
      <c r="E32">
        <v>1.1569305893460238</v>
      </c>
      <c r="F32">
        <v>0.70979574096003839</v>
      </c>
      <c r="G32">
        <v>1.2285900527302442</v>
      </c>
      <c r="H32">
        <f t="shared" si="5"/>
        <v>0.93383499360191402</v>
      </c>
      <c r="I32">
        <f t="shared" si="6"/>
        <v>0.27065925373096134</v>
      </c>
      <c r="J32">
        <f t="shared" si="8"/>
        <v>0.6136975891481653</v>
      </c>
      <c r="M32">
        <v>4</v>
      </c>
      <c r="N32">
        <v>0.93383499360191402</v>
      </c>
      <c r="O32">
        <v>0.27065925373096134</v>
      </c>
    </row>
    <row r="33" spans="1:15">
      <c r="A33" t="s">
        <v>9</v>
      </c>
      <c r="B33">
        <v>0</v>
      </c>
      <c r="C33">
        <v>0.13764448260290421</v>
      </c>
      <c r="D33">
        <v>4.5433771881708017E-2</v>
      </c>
      <c r="E33">
        <v>0.16340941236239404</v>
      </c>
      <c r="F33">
        <v>0.31788486260469734</v>
      </c>
      <c r="G33">
        <v>0.20087171859181382</v>
      </c>
      <c r="H33">
        <f t="shared" si="5"/>
        <v>0.17304884960870348</v>
      </c>
      <c r="I33">
        <f t="shared" si="6"/>
        <v>9.9226481742276093E-2</v>
      </c>
      <c r="J33">
        <f>TTEST(C21:G21,C33:G33,2,1)</f>
        <v>6.098135293362085E-2</v>
      </c>
      <c r="L33" t="s">
        <v>8</v>
      </c>
      <c r="M33">
        <v>0</v>
      </c>
      <c r="N33">
        <v>0.17304884960870348</v>
      </c>
      <c r="O33">
        <v>9.9226481742276093E-2</v>
      </c>
    </row>
    <row r="34" spans="1:15">
      <c r="B34">
        <v>1</v>
      </c>
      <c r="C34">
        <v>0.3505547950642332</v>
      </c>
      <c r="D34">
        <v>0.13749818374618189</v>
      </c>
      <c r="E34">
        <v>0.48383197739989597</v>
      </c>
      <c r="F34">
        <v>0.95611768697113542</v>
      </c>
      <c r="G34">
        <v>0.819432871060088</v>
      </c>
      <c r="H34">
        <f t="shared" si="5"/>
        <v>0.54948710284830693</v>
      </c>
      <c r="I34">
        <f t="shared" si="6"/>
        <v>0.33609473283599767</v>
      </c>
      <c r="J34">
        <f t="shared" ref="J34:J36" si="9">TTEST(C22:G22,C34:G34,2,1)</f>
        <v>0.16452995699012124</v>
      </c>
      <c r="M34">
        <v>1</v>
      </c>
      <c r="N34">
        <v>0.54948710284830693</v>
      </c>
      <c r="O34">
        <v>0.33609473283599767</v>
      </c>
    </row>
    <row r="35" spans="1:15">
      <c r="B35">
        <v>2</v>
      </c>
      <c r="C35">
        <v>0.69346626539847522</v>
      </c>
      <c r="D35">
        <v>0.27576872361783411</v>
      </c>
      <c r="E35">
        <v>0.95879671448978265</v>
      </c>
      <c r="F35">
        <v>1.6221648636067514</v>
      </c>
      <c r="G35">
        <v>1.1105887783355566</v>
      </c>
      <c r="H35">
        <f t="shared" si="5"/>
        <v>0.9321570690896801</v>
      </c>
      <c r="I35">
        <f t="shared" si="6"/>
        <v>0.49911853850157178</v>
      </c>
      <c r="J35">
        <f>TTEST(C23:G23,C35:G35,2,1)</f>
        <v>0.25288219047300664</v>
      </c>
      <c r="M35">
        <v>2</v>
      </c>
      <c r="N35">
        <v>0.96277387839155659</v>
      </c>
      <c r="O35">
        <v>0.50581153890831099</v>
      </c>
    </row>
    <row r="36" spans="1:15">
      <c r="B36">
        <v>4</v>
      </c>
      <c r="C36">
        <v>0.93328849984555551</v>
      </c>
      <c r="D36">
        <v>0.68097823762682896</v>
      </c>
      <c r="E36">
        <v>1.3939119903487651</v>
      </c>
      <c r="F36">
        <v>1.8889304052415907</v>
      </c>
      <c r="G36">
        <v>1.2894224242196246</v>
      </c>
      <c r="H36">
        <f t="shared" si="5"/>
        <v>1.2373063114564729</v>
      </c>
      <c r="I36">
        <f t="shared" si="6"/>
        <v>0.46200193262037009</v>
      </c>
      <c r="J36">
        <f t="shared" si="9"/>
        <v>0.31475404094868731</v>
      </c>
      <c r="M36">
        <v>4</v>
      </c>
      <c r="N36">
        <v>1.2373063114564729</v>
      </c>
      <c r="O36">
        <v>0.46200193262037009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加藤 裕介</cp:lastModifiedBy>
  <dcterms:created xsi:type="dcterms:W3CDTF">2019-03-09T07:11:35Z</dcterms:created>
  <dcterms:modified xsi:type="dcterms:W3CDTF">2023-10-23T04:59:59Z</dcterms:modified>
</cp:coreProperties>
</file>